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212"/>
  <workbookPr defaultThemeVersion="166925"/>
  <mc:AlternateContent xmlns:mc="http://schemas.openxmlformats.org/markup-compatibility/2006">
    <mc:Choice Requires="x15">
      <x15ac:absPath xmlns:x15ac="http://schemas.microsoft.com/office/spreadsheetml/2010/11/ac" url="/Volumes/NVMe_JBL/ATCA_C3469_AUMic/"/>
    </mc:Choice>
  </mc:AlternateContent>
  <xr:revisionPtr revIDLastSave="0" documentId="13_ncr:1_{0194D84F-BE87-0342-8226-35E7B618673B}" xr6:coauthVersionLast="47" xr6:coauthVersionMax="47" xr10:uidLastSave="{00000000-0000-0000-0000-000000000000}"/>
  <bookViews>
    <workbookView xWindow="0" yWindow="500" windowWidth="30720" windowHeight="16940" xr2:uid="{CCFB8375-33D9-CD44-8254-F202E28AFB48}"/>
  </bookViews>
  <sheets>
    <sheet name="AUmic-ATCA Sep 2022 RESUMEN" sheetId="5" r:id="rId1"/>
    <sheet name="AUmic-ATCA 9-Sep-2022" sheetId="19" r:id="rId2"/>
    <sheet name="AUmic-ATCA 10-Sep-2022" sheetId="21" r:id="rId3"/>
    <sheet name="AUmic-ATCA 11-Sep-2022" sheetId="22" r:id="rId4"/>
    <sheet name="AUmic-ATCA 12-Sep-2022" sheetId="23" r:id="rId5"/>
    <sheet name="AUmic-ATCA 13-Sep-2022" sheetId="24" r:id="rId6"/>
    <sheet name="AUmic-ATCA 14-Sep-2022" sheetId="25" r:id="rId7"/>
    <sheet name="AUmic-ATCA 15-Sep-2022" sheetId="26" r:id="rId8"/>
    <sheet name="AUmic-ATCA 16-Sep-2022" sheetId="27" r:id="rId9"/>
    <sheet name="AUmic-ATCA 17-Sep-2022" sheetId="28" r:id="rId1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H2" i="19" l="1"/>
  <c r="H2" i="21"/>
  <c r="H2" i="22"/>
  <c r="H2" i="23"/>
  <c r="H2" i="24"/>
  <c r="H2" i="25"/>
  <c r="H2" i="26"/>
  <c r="H2" i="27"/>
  <c r="H2" i="28"/>
  <c r="J2" i="28"/>
  <c r="I2" i="28"/>
  <c r="J2" i="27"/>
  <c r="I2" i="27"/>
  <c r="J2" i="26"/>
  <c r="I2" i="26"/>
  <c r="J2" i="25"/>
  <c r="I2" i="25"/>
  <c r="J2" i="24"/>
  <c r="I2" i="24"/>
  <c r="J2" i="23"/>
  <c r="I2" i="23"/>
  <c r="J2" i="22"/>
  <c r="I2" i="22"/>
  <c r="J2" i="21"/>
  <c r="I2" i="21"/>
  <c r="J2" i="19"/>
  <c r="I2" i="19"/>
  <c r="H8" i="5"/>
  <c r="H10" i="5" l="1"/>
  <c r="H11" i="5"/>
  <c r="H14" i="5"/>
  <c r="H15" i="5"/>
</calcChain>
</file>

<file path=xl/sharedStrings.xml><?xml version="1.0" encoding="utf-8"?>
<sst xmlns="http://schemas.openxmlformats.org/spreadsheetml/2006/main" count="277" uniqueCount="57">
  <si>
    <t>NO</t>
  </si>
  <si>
    <t>N/A</t>
  </si>
  <si>
    <t>RA Simbad</t>
  </si>
  <si>
    <t>DEC Simbad</t>
  </si>
  <si>
    <t>20 45 09.53</t>
  </si>
  <si>
    <t>-31 20 27.24</t>
  </si>
  <si>
    <t xml:space="preserve">20 45 10.01 </t>
  </si>
  <si>
    <t>-31 20 35.14</t>
  </si>
  <si>
    <t>AUMic</t>
  </si>
  <si>
    <t>HD 197481</t>
  </si>
  <si>
    <t>RA PM Sep 2022</t>
  </si>
  <si>
    <t>Dec PM Sep 2022</t>
  </si>
  <si>
    <t>RA Detección</t>
  </si>
  <si>
    <t>Dec Detección</t>
  </si>
  <si>
    <t>20 45 10.2</t>
  </si>
  <si>
    <t>-31 20 50.01</t>
  </si>
  <si>
    <t>Época</t>
  </si>
  <si>
    <t>S (mJy)</t>
  </si>
  <si>
    <t>Stokes I</t>
  </si>
  <si>
    <t>Stokes V</t>
  </si>
  <si>
    <t xml:space="preserve">Stokes I </t>
  </si>
  <si>
    <t>DEC Detección</t>
  </si>
  <si>
    <t>major (arcsec)</t>
  </si>
  <si>
    <t>minor (arcsec)</t>
  </si>
  <si>
    <t>PA (deg)</t>
  </si>
  <si>
    <t>RMS (mJy/beam)</t>
  </si>
  <si>
    <t>20 45 10.09</t>
  </si>
  <si>
    <t>-31 20 55.43</t>
  </si>
  <si>
    <t>Nota: La posición del objeto en Stokes V es ligéramente distinta, sobre todo en declinación. Considerando el centro (aprox) de la estructura central.</t>
  </si>
  <si>
    <t>-31 20 51.4</t>
  </si>
  <si>
    <t>Nota: Se analiza la estructura central (negativo) y resulta S≈0.025 mJy con RMS≈0.018 mJy</t>
  </si>
  <si>
    <t xml:space="preserve">Nota: Se analiza la posible estructura central con coordenadas RA=20:45:10.45 DEC=-31:20:43.98 pero resulta S≈0.06 mJy con RMS≈0.024 mJy/beam. </t>
  </si>
  <si>
    <t xml:space="preserve">Nota: Se analiza la posible estructura central con coordenadas RA=20:45:09.98 DEC=-31:20:40.04 pero resulta S≈0.088 mJy con RMS≈0.026 mJy/beam. </t>
  </si>
  <si>
    <t>Nota: En Stokes V La posición de la detección difiere ligéramente, sobre todo en declinación: RA=-20:45:10.2 y Dec=-31:20:51.4</t>
  </si>
  <si>
    <t>% polarización</t>
  </si>
  <si>
    <t>Datos obtenidos con tclean sin substraer fuentes cercanas</t>
  </si>
  <si>
    <t xml:space="preserve">RA </t>
  </si>
  <si>
    <t>Dec</t>
  </si>
  <si>
    <t>Box (blcx1, blcy1, trcx1, trcy1)</t>
  </si>
  <si>
    <t>20 45 42.74</t>
  </si>
  <si>
    <t>-31 17 40.97</t>
  </si>
  <si>
    <t>20 45 00.16</t>
  </si>
  <si>
    <t>20 44 42.28</t>
  </si>
  <si>
    <t>-31 21 38.17</t>
  </si>
  <si>
    <t>-31 17 38.42</t>
  </si>
  <si>
    <t>600,2535,689,2726</t>
  </si>
  <si>
    <t>2443,1783,2500,1911</t>
  </si>
  <si>
    <t>3212,2574,3252,2704</t>
  </si>
  <si>
    <t>Sin substraer fuentes cercanas</t>
  </si>
  <si>
    <t>Substrayendo fuentes cercanas</t>
  </si>
  <si>
    <t xml:space="preserve">Nota: Se analiza la posible estructura central con coordenadas RA=20:45:10.45 DEC=-31:20:43.98 pero resulta S≈0.06 mJy con RMS≈0.017 mJy/beam. </t>
  </si>
  <si>
    <t xml:space="preserve">Nota: </t>
  </si>
  <si>
    <t>RMS (*) (mJy/beam)</t>
  </si>
  <si>
    <t>(*) RMS obtenido tras utilizar uvsub para extraer fuentes con coordenadas:</t>
  </si>
  <si>
    <t>RMS
 (mJy/beam)</t>
  </si>
  <si>
    <t>RMS UVSUB
 (mJy/beam)</t>
  </si>
  <si>
    <t>RMS 
(mJy/beam)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</si>
</sst>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4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599963377788628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D9D9D9"/>
        <bgColor rgb="FF000000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D9E1F2"/>
        <bgColor rgb="FF000000"/>
      </patternFill>
    </fill>
  </fills>
  <borders count="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34">
    <xf numFmtId="0" fontId="0" fillId="0" borderId="0" xfId="0"/>
    <xf numFmtId="0" fontId="1" fillId="2" borderId="1" xfId="0" applyFont="1" applyFill="1" applyBorder="1"/>
    <xf numFmtId="0" fontId="1" fillId="3" borderId="1" xfId="0" applyFont="1" applyFill="1" applyBorder="1"/>
    <xf numFmtId="49" fontId="2" fillId="4" borderId="1" xfId="0" applyNumberFormat="1" applyFont="1" applyFill="1" applyBorder="1"/>
    <xf numFmtId="0" fontId="1" fillId="3" borderId="1" xfId="0" applyFont="1" applyFill="1" applyBorder="1" applyAlignment="1">
      <alignment wrapText="1"/>
    </xf>
    <xf numFmtId="0" fontId="0" fillId="0" borderId="1" xfId="0" applyBorder="1" applyAlignment="1">
      <alignment horizontal="center"/>
    </xf>
    <xf numFmtId="0" fontId="1" fillId="0" borderId="0" xfId="0" applyFont="1" applyAlignment="1">
      <alignment horizontal="center"/>
    </xf>
    <xf numFmtId="0" fontId="1" fillId="0" borderId="0" xfId="0" applyFont="1"/>
    <xf numFmtId="49" fontId="0" fillId="0" borderId="1" xfId="0" applyNumberFormat="1" applyBorder="1" applyAlignment="1">
      <alignment horizontal="center"/>
    </xf>
    <xf numFmtId="0" fontId="0" fillId="0" borderId="1" xfId="0" applyBorder="1"/>
    <xf numFmtId="164" fontId="0" fillId="2" borderId="1" xfId="0" applyNumberFormat="1" applyFill="1" applyBorder="1"/>
    <xf numFmtId="14" fontId="1" fillId="3" borderId="1" xfId="0" applyNumberFormat="1" applyFont="1" applyFill="1" applyBorder="1"/>
    <xf numFmtId="0" fontId="0" fillId="2" borderId="1" xfId="0" applyFill="1" applyBorder="1"/>
    <xf numFmtId="0" fontId="1" fillId="6" borderId="2" xfId="0" applyFont="1" applyFill="1" applyBorder="1" applyAlignment="1">
      <alignment horizontal="center"/>
    </xf>
    <xf numFmtId="0" fontId="1" fillId="6" borderId="4" xfId="0" applyFont="1" applyFill="1" applyBorder="1" applyAlignment="1">
      <alignment horizontal="center"/>
    </xf>
    <xf numFmtId="164" fontId="0" fillId="6" borderId="1" xfId="0" applyNumberFormat="1" applyFill="1" applyBorder="1" applyAlignment="1">
      <alignment horizontal="right"/>
    </xf>
    <xf numFmtId="164" fontId="0" fillId="6" borderId="1" xfId="0" applyNumberFormat="1" applyFill="1" applyBorder="1"/>
    <xf numFmtId="0" fontId="1" fillId="6" borderId="1" xfId="0" applyFont="1" applyFill="1" applyBorder="1"/>
    <xf numFmtId="0" fontId="0" fillId="6" borderId="1" xfId="0" applyFill="1" applyBorder="1"/>
    <xf numFmtId="0" fontId="0" fillId="6" borderId="1" xfId="0" applyFill="1" applyBorder="1" applyAlignment="1">
      <alignment horizontal="right" indent="1"/>
    </xf>
    <xf numFmtId="14" fontId="2" fillId="7" borderId="1" xfId="0" applyNumberFormat="1" applyFont="1" applyFill="1" applyBorder="1"/>
    <xf numFmtId="0" fontId="0" fillId="6" borderId="1" xfId="0" applyFill="1" applyBorder="1" applyAlignment="1">
      <alignment horizontal="right"/>
    </xf>
    <xf numFmtId="49" fontId="0" fillId="6" borderId="1" xfId="0" applyNumberFormat="1" applyFill="1" applyBorder="1"/>
    <xf numFmtId="164" fontId="0" fillId="8" borderId="1" xfId="0" applyNumberFormat="1" applyFill="1" applyBorder="1" applyAlignment="1">
      <alignment horizontal="right"/>
    </xf>
    <xf numFmtId="164" fontId="0" fillId="8" borderId="1" xfId="0" applyNumberFormat="1" applyFill="1" applyBorder="1"/>
    <xf numFmtId="0" fontId="2" fillId="7" borderId="1" xfId="0" applyFont="1" applyFill="1" applyBorder="1" applyAlignment="1">
      <alignment wrapText="1"/>
    </xf>
    <xf numFmtId="0" fontId="3" fillId="9" borderId="5" xfId="0" applyFont="1" applyFill="1" applyBorder="1"/>
    <xf numFmtId="0" fontId="1" fillId="0" borderId="0" xfId="0" applyFont="1" applyAlignment="1">
      <alignment horizontal="center"/>
    </xf>
    <xf numFmtId="0" fontId="1" fillId="2" borderId="2" xfId="0" applyFont="1" applyFill="1" applyBorder="1" applyAlignment="1">
      <alignment horizontal="center"/>
    </xf>
    <xf numFmtId="0" fontId="1" fillId="2" borderId="3" xfId="0" applyFont="1" applyFill="1" applyBorder="1" applyAlignment="1">
      <alignment horizontal="center"/>
    </xf>
    <xf numFmtId="0" fontId="1" fillId="5" borderId="2" xfId="0" applyFont="1" applyFill="1" applyBorder="1" applyAlignment="1">
      <alignment horizontal="center"/>
    </xf>
    <xf numFmtId="0" fontId="1" fillId="5" borderId="3" xfId="0" applyFont="1" applyFill="1" applyBorder="1" applyAlignment="1">
      <alignment horizontal="center"/>
    </xf>
    <xf numFmtId="0" fontId="1" fillId="5" borderId="4" xfId="0" applyFont="1" applyFill="1" applyBorder="1" applyAlignment="1">
      <alignment horizontal="center"/>
    </xf>
    <xf numFmtId="0" fontId="1" fillId="0" borderId="0" xfId="0" applyFont="1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1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4" Type="http://schemas.openxmlformats.org/officeDocument/2006/relationships/image" Target="../media/image2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4" Type="http://schemas.openxmlformats.org/officeDocument/2006/relationships/image" Target="../media/image2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4" Type="http://schemas.openxmlformats.org/officeDocument/2006/relationships/image" Target="../media/image2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4" Type="http://schemas.openxmlformats.org/officeDocument/2006/relationships/image" Target="../media/image3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5.png"/><Relationship Id="rId2" Type="http://schemas.openxmlformats.org/officeDocument/2006/relationships/image" Target="../media/image34.png"/><Relationship Id="rId1" Type="http://schemas.openxmlformats.org/officeDocument/2006/relationships/image" Target="../media/image33.png"/><Relationship Id="rId4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38099</xdr:colOff>
      <xdr:row>4</xdr:row>
      <xdr:rowOff>63499</xdr:rowOff>
    </xdr:from>
    <xdr:to>
      <xdr:col>7</xdr:col>
      <xdr:colOff>508000</xdr:colOff>
      <xdr:row>26</xdr:row>
      <xdr:rowOff>11497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205A04F-8DA6-8C29-2DEB-3D3F13F46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3599" y="876299"/>
          <a:ext cx="6134101" cy="4418398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38101</xdr:colOff>
      <xdr:row>4</xdr:row>
      <xdr:rowOff>20575</xdr:rowOff>
    </xdr:from>
    <xdr:to>
      <xdr:col>17</xdr:col>
      <xdr:colOff>776225</xdr:colOff>
      <xdr:row>25</xdr:row>
      <xdr:rowOff>169927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51832BF-312F-9A5F-7F9C-AD2B01FB0924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74301" y="833375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38101</xdr:colOff>
      <xdr:row>28</xdr:row>
      <xdr:rowOff>15982</xdr:rowOff>
    </xdr:from>
    <xdr:to>
      <xdr:col>17</xdr:col>
      <xdr:colOff>776225</xdr:colOff>
      <xdr:row>49</xdr:row>
      <xdr:rowOff>165334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6C4DE9E-F93E-7CD5-CF12-AFA678E115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74301" y="5705582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50800</xdr:colOff>
      <xdr:row>28</xdr:row>
      <xdr:rowOff>25400</xdr:rowOff>
    </xdr:from>
    <xdr:to>
      <xdr:col>7</xdr:col>
      <xdr:colOff>522224</xdr:colOff>
      <xdr:row>49</xdr:row>
      <xdr:rowOff>129032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C58D92B-592E-3F3A-829D-767AA63D412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6300" y="5956300"/>
          <a:ext cx="6135624" cy="437083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4</xdr:row>
      <xdr:rowOff>114298</xdr:rowOff>
    </xdr:from>
    <xdr:to>
      <xdr:col>7</xdr:col>
      <xdr:colOff>560324</xdr:colOff>
      <xdr:row>26</xdr:row>
      <xdr:rowOff>60450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2F906B-7F68-6CDA-9BC5-C0833FBAC4DE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0900" y="927098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10</xdr:col>
      <xdr:colOff>927099</xdr:colOff>
      <xdr:row>4</xdr:row>
      <xdr:rowOff>114300</xdr:rowOff>
    </xdr:from>
    <xdr:to>
      <xdr:col>17</xdr:col>
      <xdr:colOff>738123</xdr:colOff>
      <xdr:row>26</xdr:row>
      <xdr:rowOff>60452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CC3FE54-2877-F782-7922-1419BF01B37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36199" y="9271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0</xdr:colOff>
      <xdr:row>28</xdr:row>
      <xdr:rowOff>203199</xdr:rowOff>
    </xdr:from>
    <xdr:to>
      <xdr:col>17</xdr:col>
      <xdr:colOff>738124</xdr:colOff>
      <xdr:row>50</xdr:row>
      <xdr:rowOff>149351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BEC833-CF99-D3A8-F1FB-882CF3898F7C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36200" y="5892799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12700</xdr:colOff>
      <xdr:row>28</xdr:row>
      <xdr:rowOff>76200</xdr:rowOff>
    </xdr:from>
    <xdr:to>
      <xdr:col>7</xdr:col>
      <xdr:colOff>547624</xdr:colOff>
      <xdr:row>50</xdr:row>
      <xdr:rowOff>22352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2EB2C34-1B66-92E4-D705-92B4921A701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8200" y="60198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25401</xdr:colOff>
      <xdr:row>4</xdr:row>
      <xdr:rowOff>88899</xdr:rowOff>
    </xdr:from>
    <xdr:to>
      <xdr:col>7</xdr:col>
      <xdr:colOff>560325</xdr:colOff>
      <xdr:row>26</xdr:row>
      <xdr:rowOff>35051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83C196D-4A06-4B0E-4C00-EB7C91B8D2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0901" y="901699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0</xdr:colOff>
      <xdr:row>4</xdr:row>
      <xdr:rowOff>114300</xdr:rowOff>
    </xdr:from>
    <xdr:to>
      <xdr:col>17</xdr:col>
      <xdr:colOff>738124</xdr:colOff>
      <xdr:row>26</xdr:row>
      <xdr:rowOff>60452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480BCC-036D-B112-7F67-F517E03FF2A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36200" y="9271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25400</xdr:colOff>
      <xdr:row>28</xdr:row>
      <xdr:rowOff>25400</xdr:rowOff>
    </xdr:from>
    <xdr:to>
      <xdr:col>17</xdr:col>
      <xdr:colOff>763524</xdr:colOff>
      <xdr:row>49</xdr:row>
      <xdr:rowOff>174752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43A718F-A03E-8B3A-5411-794E9348973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85400" y="59817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7</xdr:col>
      <xdr:colOff>534924</xdr:colOff>
      <xdr:row>49</xdr:row>
      <xdr:rowOff>149352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6516098-D5FE-5462-10D2-B670B23D100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5500" y="59563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25400</xdr:colOff>
      <xdr:row>4</xdr:row>
      <xdr:rowOff>88899</xdr:rowOff>
    </xdr:from>
    <xdr:to>
      <xdr:col>7</xdr:col>
      <xdr:colOff>560324</xdr:colOff>
      <xdr:row>26</xdr:row>
      <xdr:rowOff>35051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7F22CC1-EAE2-378B-ECE1-AA199246CB7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50900" y="901699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50801</xdr:colOff>
      <xdr:row>4</xdr:row>
      <xdr:rowOff>50799</xdr:rowOff>
    </xdr:from>
    <xdr:to>
      <xdr:col>17</xdr:col>
      <xdr:colOff>788925</xdr:colOff>
      <xdr:row>25</xdr:row>
      <xdr:rowOff>200151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3A24D23-E0F0-CD92-12A0-3D206D61F93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87001" y="863599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12700</xdr:colOff>
      <xdr:row>28</xdr:row>
      <xdr:rowOff>50800</xdr:rowOff>
    </xdr:from>
    <xdr:to>
      <xdr:col>17</xdr:col>
      <xdr:colOff>750824</xdr:colOff>
      <xdr:row>49</xdr:row>
      <xdr:rowOff>200152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0ED00DB-0FDD-9B6A-9EF6-802251C0BEE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83800" y="59817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7</xdr:col>
      <xdr:colOff>534924</xdr:colOff>
      <xdr:row>49</xdr:row>
      <xdr:rowOff>149352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B3C96FD-7869-5790-9583-50D7E912F0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5500" y="59309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63500</xdr:colOff>
      <xdr:row>4</xdr:row>
      <xdr:rowOff>88900</xdr:rowOff>
    </xdr:from>
    <xdr:to>
      <xdr:col>7</xdr:col>
      <xdr:colOff>598424</xdr:colOff>
      <xdr:row>26</xdr:row>
      <xdr:rowOff>36517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C6F6C41-95AF-E1EB-89C7-F6C49F7CC0F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9000" y="901700"/>
          <a:ext cx="6135624" cy="4418017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76200</xdr:colOff>
      <xdr:row>4</xdr:row>
      <xdr:rowOff>114300</xdr:rowOff>
    </xdr:from>
    <xdr:to>
      <xdr:col>17</xdr:col>
      <xdr:colOff>814324</xdr:colOff>
      <xdr:row>26</xdr:row>
      <xdr:rowOff>60452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4D4874-4072-150C-7489-99C0E5C10067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312400" y="9271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17</xdr:col>
      <xdr:colOff>738124</xdr:colOff>
      <xdr:row>50</xdr:row>
      <xdr:rowOff>149352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AA64982-CAAC-1EC7-0A79-28B7D516374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36200" y="58928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38100</xdr:colOff>
      <xdr:row>29</xdr:row>
      <xdr:rowOff>0</xdr:rowOff>
    </xdr:from>
    <xdr:to>
      <xdr:col>7</xdr:col>
      <xdr:colOff>573024</xdr:colOff>
      <xdr:row>50</xdr:row>
      <xdr:rowOff>149352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85E9D2A-5E68-A1F1-E872-C3EF5692F853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3600" y="60833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50800</xdr:colOff>
      <xdr:row>4</xdr:row>
      <xdr:rowOff>98044</xdr:rowOff>
    </xdr:from>
    <xdr:to>
      <xdr:col>7</xdr:col>
      <xdr:colOff>585724</xdr:colOff>
      <xdr:row>26</xdr:row>
      <xdr:rowOff>44196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0B1CCBB-384A-2261-D88D-E80C9EA557B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6300" y="910844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63500</xdr:colOff>
      <xdr:row>4</xdr:row>
      <xdr:rowOff>38100</xdr:rowOff>
    </xdr:from>
    <xdr:to>
      <xdr:col>17</xdr:col>
      <xdr:colOff>801624</xdr:colOff>
      <xdr:row>25</xdr:row>
      <xdr:rowOff>187452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AE7DB3E-2280-D44F-8DB1-A1230484736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99700" y="8509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17</xdr:col>
      <xdr:colOff>738124</xdr:colOff>
      <xdr:row>50</xdr:row>
      <xdr:rowOff>149352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5B5A1CF-9F81-5154-149B-A4F94A05CC96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36200" y="58928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12700</xdr:colOff>
      <xdr:row>29</xdr:row>
      <xdr:rowOff>0</xdr:rowOff>
    </xdr:from>
    <xdr:to>
      <xdr:col>7</xdr:col>
      <xdr:colOff>547624</xdr:colOff>
      <xdr:row>50</xdr:row>
      <xdr:rowOff>149352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B19BE2C-6CD3-5DB0-9FD3-BAF45512308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38200" y="61341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63500</xdr:colOff>
      <xdr:row>4</xdr:row>
      <xdr:rowOff>88900</xdr:rowOff>
    </xdr:from>
    <xdr:to>
      <xdr:col>7</xdr:col>
      <xdr:colOff>598424</xdr:colOff>
      <xdr:row>26</xdr:row>
      <xdr:rowOff>35052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23C0EDA-D179-6509-2E82-7E495034AB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9000" y="9017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50800</xdr:colOff>
      <xdr:row>4</xdr:row>
      <xdr:rowOff>50800</xdr:rowOff>
    </xdr:from>
    <xdr:to>
      <xdr:col>17</xdr:col>
      <xdr:colOff>788924</xdr:colOff>
      <xdr:row>25</xdr:row>
      <xdr:rowOff>200152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45481A2-C637-F863-C09B-24947266B6A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87000" y="8636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17</xdr:col>
      <xdr:colOff>738124</xdr:colOff>
      <xdr:row>50</xdr:row>
      <xdr:rowOff>149352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8DD964-5C8F-0084-9A80-907A74A41D1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36200" y="58928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63500</xdr:colOff>
      <xdr:row>29</xdr:row>
      <xdr:rowOff>0</xdr:rowOff>
    </xdr:from>
    <xdr:to>
      <xdr:col>7</xdr:col>
      <xdr:colOff>598424</xdr:colOff>
      <xdr:row>50</xdr:row>
      <xdr:rowOff>149352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8812704-84B0-181E-DD82-EEFD3D4BC5C9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9000" y="60706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88900</xdr:colOff>
      <xdr:row>4</xdr:row>
      <xdr:rowOff>101599</xdr:rowOff>
    </xdr:from>
    <xdr:to>
      <xdr:col>7</xdr:col>
      <xdr:colOff>623824</xdr:colOff>
      <xdr:row>26</xdr:row>
      <xdr:rowOff>47751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F32C779-FAA6-565A-A91C-A9DB7D335C70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4400" y="914399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88900</xdr:colOff>
      <xdr:row>4</xdr:row>
      <xdr:rowOff>88900</xdr:rowOff>
    </xdr:from>
    <xdr:to>
      <xdr:col>17</xdr:col>
      <xdr:colOff>827024</xdr:colOff>
      <xdr:row>26</xdr:row>
      <xdr:rowOff>35052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7F3358-18FF-C6DF-6F7A-BC67CF5ABEA5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325100" y="9017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17</xdr:col>
      <xdr:colOff>738124</xdr:colOff>
      <xdr:row>50</xdr:row>
      <xdr:rowOff>149352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3137FEF-54F1-DA64-07DE-5493BAF637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36200" y="58928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50800</xdr:colOff>
      <xdr:row>28</xdr:row>
      <xdr:rowOff>0</xdr:rowOff>
    </xdr:from>
    <xdr:to>
      <xdr:col>7</xdr:col>
      <xdr:colOff>585724</xdr:colOff>
      <xdr:row>49</xdr:row>
      <xdr:rowOff>149352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9D0BF55-1045-3842-333A-5C706DE631E2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6300" y="58674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88899</xdr:colOff>
      <xdr:row>4</xdr:row>
      <xdr:rowOff>76200</xdr:rowOff>
    </xdr:from>
    <xdr:to>
      <xdr:col>7</xdr:col>
      <xdr:colOff>623823</xdr:colOff>
      <xdr:row>26</xdr:row>
      <xdr:rowOff>24763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FD1825D-2B25-232E-DD9E-0C3579617BC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4399" y="889000"/>
          <a:ext cx="6135624" cy="4418963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88900</xdr:colOff>
      <xdr:row>4</xdr:row>
      <xdr:rowOff>101600</xdr:rowOff>
    </xdr:from>
    <xdr:to>
      <xdr:col>17</xdr:col>
      <xdr:colOff>827024</xdr:colOff>
      <xdr:row>26</xdr:row>
      <xdr:rowOff>47752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1488D44-D3C2-1FCF-1717-0302233AD288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325100" y="9144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11</xdr:col>
      <xdr:colOff>0</xdr:colOff>
      <xdr:row>29</xdr:row>
      <xdr:rowOff>0</xdr:rowOff>
    </xdr:from>
    <xdr:to>
      <xdr:col>17</xdr:col>
      <xdr:colOff>738124</xdr:colOff>
      <xdr:row>50</xdr:row>
      <xdr:rowOff>149352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7A70605-4551-5C8D-4325-7F6527F3EA1B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36200" y="58928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  <xdr:twoCellAnchor editAs="oneCell">
    <xdr:from>
      <xdr:col>1</xdr:col>
      <xdr:colOff>76200</xdr:colOff>
      <xdr:row>28</xdr:row>
      <xdr:rowOff>190500</xdr:rowOff>
    </xdr:from>
    <xdr:to>
      <xdr:col>7</xdr:col>
      <xdr:colOff>611124</xdr:colOff>
      <xdr:row>50</xdr:row>
      <xdr:rowOff>136652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7ED156C-E08F-7C1A-1CD5-AD82121D48DD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1700" y="6070600"/>
          <a:ext cx="6135624" cy="4416552"/>
        </a:xfrm>
        <a:prstGeom prst="rect">
          <a:avLst/>
        </a:prstGeom>
        <a:ln w="25400">
          <a:solidFill>
            <a:schemeClr val="tx1"/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691FB0-BD6D-DB4E-B49B-5388FEA6AF48}">
  <dimension ref="A1:W24"/>
  <sheetViews>
    <sheetView tabSelected="1" zoomScale="109" workbookViewId="0">
      <selection activeCell="E12" sqref="E12"/>
    </sheetView>
  </sheetViews>
  <sheetFormatPr baseColWidth="10" defaultRowHeight="16" x14ac:dyDescent="0.2"/>
  <cols>
    <col min="1" max="1" width="24.83203125" customWidth="1"/>
    <col min="3" max="3" width="14.1640625" customWidth="1"/>
    <col min="4" max="4" width="17.6640625" customWidth="1"/>
    <col min="5" max="5" width="26.6640625" bestFit="1" customWidth="1"/>
    <col min="6" max="6" width="12.1640625" bestFit="1" customWidth="1"/>
    <col min="7" max="7" width="15.6640625" bestFit="1" customWidth="1"/>
    <col min="8" max="8" width="13.1640625" bestFit="1" customWidth="1"/>
    <col min="9" max="9" width="8.33203125" bestFit="1" customWidth="1"/>
    <col min="10" max="10" width="15.5" customWidth="1"/>
    <col min="11" max="11" width="13.33203125" customWidth="1"/>
    <col min="12" max="12" width="25.5" customWidth="1"/>
    <col min="13" max="13" width="12.83203125" customWidth="1"/>
    <col min="14" max="14" width="13.1640625" customWidth="1"/>
    <col min="28" max="28" width="15" customWidth="1"/>
  </cols>
  <sheetData>
    <row r="1" spans="1:23" ht="17" x14ac:dyDescent="0.2">
      <c r="A1" s="3" t="s">
        <v>9</v>
      </c>
      <c r="B1" s="4" t="s">
        <v>2</v>
      </c>
      <c r="C1" s="4" t="s">
        <v>3</v>
      </c>
      <c r="D1" s="4" t="s">
        <v>10</v>
      </c>
      <c r="E1" s="4" t="s">
        <v>11</v>
      </c>
      <c r="F1" s="4" t="s">
        <v>12</v>
      </c>
      <c r="G1" s="4" t="s">
        <v>13</v>
      </c>
      <c r="S1" s="6"/>
      <c r="T1" s="6"/>
      <c r="U1" s="6"/>
      <c r="V1" s="6"/>
    </row>
    <row r="2" spans="1:23" x14ac:dyDescent="0.2">
      <c r="A2" s="3" t="s">
        <v>8</v>
      </c>
      <c r="B2" s="5" t="s">
        <v>4</v>
      </c>
      <c r="C2" s="8" t="s">
        <v>5</v>
      </c>
      <c r="D2" s="5" t="s">
        <v>6</v>
      </c>
      <c r="E2" s="8" t="s">
        <v>7</v>
      </c>
      <c r="F2" s="9" t="s">
        <v>14</v>
      </c>
      <c r="G2" s="9" t="s">
        <v>15</v>
      </c>
      <c r="S2" s="27"/>
      <c r="T2" s="27"/>
      <c r="U2" s="7"/>
      <c r="V2" s="27"/>
      <c r="W2" s="27"/>
    </row>
    <row r="3" spans="1:23" ht="16" customHeight="1" x14ac:dyDescent="0.2"/>
    <row r="4" spans="1:23" ht="16" customHeight="1" x14ac:dyDescent="0.2">
      <c r="C4" s="30" t="s">
        <v>35</v>
      </c>
      <c r="D4" s="31"/>
      <c r="E4" s="31"/>
      <c r="F4" s="32"/>
    </row>
    <row r="5" spans="1:23" x14ac:dyDescent="0.2">
      <c r="C5" s="28" t="s">
        <v>18</v>
      </c>
      <c r="D5" s="29"/>
      <c r="E5" s="29"/>
      <c r="F5" s="13" t="s">
        <v>19</v>
      </c>
      <c r="G5" s="14"/>
    </row>
    <row r="6" spans="1:23" x14ac:dyDescent="0.2">
      <c r="B6" s="2" t="s">
        <v>16</v>
      </c>
      <c r="C6" s="2" t="s">
        <v>17</v>
      </c>
      <c r="D6" s="2" t="s">
        <v>25</v>
      </c>
      <c r="E6" s="2" t="s">
        <v>52</v>
      </c>
      <c r="F6" s="2" t="s">
        <v>17</v>
      </c>
      <c r="G6" s="2" t="s">
        <v>25</v>
      </c>
      <c r="H6" s="2" t="s">
        <v>34</v>
      </c>
    </row>
    <row r="7" spans="1:23" x14ac:dyDescent="0.2">
      <c r="B7" s="11">
        <v>44813</v>
      </c>
      <c r="C7" s="10">
        <v>1.67</v>
      </c>
      <c r="D7" s="10">
        <v>0.2</v>
      </c>
      <c r="E7" s="10">
        <v>0.03</v>
      </c>
      <c r="F7" s="15" t="s">
        <v>0</v>
      </c>
      <c r="G7" s="15">
        <v>2.4E-2</v>
      </c>
      <c r="H7" s="23"/>
    </row>
    <row r="8" spans="1:23" x14ac:dyDescent="0.2">
      <c r="B8" s="11">
        <v>44814</v>
      </c>
      <c r="C8" s="10">
        <v>1.88</v>
      </c>
      <c r="D8" s="10">
        <v>0.18</v>
      </c>
      <c r="E8" s="10">
        <v>3.2000000000000001E-2</v>
      </c>
      <c r="F8" s="16">
        <v>-0.34</v>
      </c>
      <c r="G8" s="16">
        <v>2.5000000000000001E-2</v>
      </c>
      <c r="H8" s="24">
        <f>F8/C8*100</f>
        <v>-18.085106382978726</v>
      </c>
    </row>
    <row r="9" spans="1:23" ht="17" customHeight="1" x14ac:dyDescent="0.2">
      <c r="B9" s="11">
        <v>44815</v>
      </c>
      <c r="C9" s="10">
        <v>1.63</v>
      </c>
      <c r="D9" s="10">
        <v>0.2</v>
      </c>
      <c r="E9" s="10">
        <v>4.4999999999999998E-2</v>
      </c>
      <c r="F9" s="15" t="s">
        <v>1</v>
      </c>
      <c r="G9" s="16">
        <v>2.1999999999999999E-2</v>
      </c>
      <c r="H9" s="24"/>
    </row>
    <row r="10" spans="1:23" x14ac:dyDescent="0.2">
      <c r="B10" s="11">
        <v>44816</v>
      </c>
      <c r="C10" s="10">
        <v>2.41</v>
      </c>
      <c r="D10" s="10">
        <v>0.09</v>
      </c>
      <c r="E10" s="10">
        <v>3.4000000000000002E-2</v>
      </c>
      <c r="F10" s="16">
        <v>0.33</v>
      </c>
      <c r="G10" s="16">
        <v>2.4E-2</v>
      </c>
      <c r="H10" s="24">
        <f>F10/C10*100</f>
        <v>13.692946058091286</v>
      </c>
    </row>
    <row r="11" spans="1:23" x14ac:dyDescent="0.2">
      <c r="B11" s="11">
        <v>44817</v>
      </c>
      <c r="C11" s="10">
        <v>1.42</v>
      </c>
      <c r="D11" s="10">
        <v>0.22</v>
      </c>
      <c r="E11" s="10">
        <v>3.2000000000000001E-2</v>
      </c>
      <c r="F11" s="16">
        <v>0.37</v>
      </c>
      <c r="G11" s="16">
        <v>2.4E-2</v>
      </c>
      <c r="H11" s="24">
        <f>F11/C11*100</f>
        <v>26.056338028169012</v>
      </c>
    </row>
    <row r="12" spans="1:23" x14ac:dyDescent="0.2">
      <c r="B12" s="11">
        <v>44818</v>
      </c>
      <c r="C12" s="10">
        <v>0.82</v>
      </c>
      <c r="D12" s="10">
        <v>0.2</v>
      </c>
      <c r="E12" s="10">
        <v>3.3000000000000002E-2</v>
      </c>
      <c r="F12" s="15" t="s">
        <v>0</v>
      </c>
      <c r="G12" s="16">
        <v>1.7999999999999999E-2</v>
      </c>
      <c r="H12" s="24"/>
    </row>
    <row r="13" spans="1:23" x14ac:dyDescent="0.2">
      <c r="B13" s="11">
        <v>44819</v>
      </c>
      <c r="C13" s="10">
        <v>1.5</v>
      </c>
      <c r="D13" s="10">
        <v>0.27</v>
      </c>
      <c r="E13" s="10">
        <v>6.7000000000000004E-2</v>
      </c>
      <c r="F13" s="15" t="s">
        <v>0</v>
      </c>
      <c r="G13" s="16">
        <v>2.5999999999999999E-2</v>
      </c>
      <c r="H13" s="24"/>
    </row>
    <row r="14" spans="1:23" x14ac:dyDescent="0.2">
      <c r="B14" s="11">
        <v>44820</v>
      </c>
      <c r="C14" s="10">
        <v>0.86</v>
      </c>
      <c r="D14" s="10">
        <v>0.15</v>
      </c>
      <c r="E14" s="10">
        <v>3.3000000000000002E-2</v>
      </c>
      <c r="F14" s="16">
        <v>-0.14000000000000001</v>
      </c>
      <c r="G14" s="16">
        <v>1.9E-2</v>
      </c>
      <c r="H14" s="24">
        <f>F14/C14*100</f>
        <v>-16.279069767441861</v>
      </c>
    </row>
    <row r="15" spans="1:23" x14ac:dyDescent="0.2">
      <c r="B15" s="11">
        <v>44821</v>
      </c>
      <c r="C15" s="10">
        <v>4.0999999999999996</v>
      </c>
      <c r="D15" s="10">
        <v>0.27</v>
      </c>
      <c r="E15" s="10">
        <v>3.5000000000000003E-2</v>
      </c>
      <c r="F15" s="16">
        <v>2.4</v>
      </c>
      <c r="G15" s="16">
        <v>8.5000000000000006E-2</v>
      </c>
      <c r="H15" s="24">
        <f>F15/C15*100</f>
        <v>58.536585365853668</v>
      </c>
    </row>
    <row r="17" spans="2:8" x14ac:dyDescent="0.2">
      <c r="B17" t="s">
        <v>53</v>
      </c>
    </row>
    <row r="19" spans="2:8" x14ac:dyDescent="0.2">
      <c r="C19" s="2" t="s">
        <v>36</v>
      </c>
      <c r="D19" s="2" t="s">
        <v>37</v>
      </c>
      <c r="E19" s="2" t="s">
        <v>38</v>
      </c>
    </row>
    <row r="20" spans="2:8" x14ac:dyDescent="0.2">
      <c r="C20" s="8" t="s">
        <v>39</v>
      </c>
      <c r="D20" s="8" t="s">
        <v>40</v>
      </c>
      <c r="E20" s="9" t="s">
        <v>45</v>
      </c>
    </row>
    <row r="21" spans="2:8" x14ac:dyDescent="0.2">
      <c r="C21" s="8" t="s">
        <v>41</v>
      </c>
      <c r="D21" s="8" t="s">
        <v>43</v>
      </c>
      <c r="E21" s="9" t="s">
        <v>46</v>
      </c>
    </row>
    <row r="22" spans="2:8" x14ac:dyDescent="0.2">
      <c r="C22" s="8" t="s">
        <v>42</v>
      </c>
      <c r="D22" s="8" t="s">
        <v>44</v>
      </c>
      <c r="E22" s="9" t="s">
        <v>47</v>
      </c>
    </row>
    <row r="24" spans="2:8" x14ac:dyDescent="0.2">
      <c r="B24" s="27" t="s">
        <v>33</v>
      </c>
      <c r="C24" s="27"/>
      <c r="D24" s="27"/>
      <c r="E24" s="27"/>
      <c r="F24" s="27"/>
      <c r="G24" s="27"/>
      <c r="H24" s="27"/>
    </row>
  </sheetData>
  <mergeCells count="5">
    <mergeCell ref="V2:W2"/>
    <mergeCell ref="C5:E5"/>
    <mergeCell ref="C4:F4"/>
    <mergeCell ref="S2:T2"/>
    <mergeCell ref="B24:H24"/>
  </mergeCells>
  <pageMargins left="0.7" right="0.7" top="0.75" bottom="0.75" header="0.3" footer="0.3"/>
  <pageSetup paperSize="9" orientation="portrait" horizontalDpi="0" verticalDpi="0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EF6D9C-0B4F-414E-BA53-5FD58FF0E73A}">
  <dimension ref="B1:U35"/>
  <sheetViews>
    <sheetView workbookViewId="0">
      <selection activeCell="H3" sqref="H3"/>
    </sheetView>
  </sheetViews>
  <sheetFormatPr baseColWidth="10" defaultRowHeight="16" x14ac:dyDescent="0.2"/>
  <cols>
    <col min="4" max="4" width="13.6640625" customWidth="1"/>
    <col min="5" max="5" width="13.83203125" customWidth="1"/>
    <col min="6" max="7" width="12.1640625" customWidth="1"/>
    <col min="9" max="9" width="11.6640625" customWidth="1"/>
    <col min="10" max="10" width="12.33203125" customWidth="1"/>
    <col min="11" max="11" width="12.1640625" customWidth="1"/>
    <col min="15" max="15" width="12.1640625" bestFit="1" customWidth="1"/>
    <col min="16" max="16" width="13.1640625" bestFit="1" customWidth="1"/>
    <col min="17" max="18" width="13" bestFit="1" customWidth="1"/>
    <col min="19" max="19" width="17" customWidth="1"/>
  </cols>
  <sheetData>
    <row r="1" spans="2:19" ht="31" customHeight="1" x14ac:dyDescent="0.2">
      <c r="B1" s="1" t="s">
        <v>20</v>
      </c>
      <c r="C1" s="2" t="s">
        <v>12</v>
      </c>
      <c r="D1" s="2" t="s">
        <v>21</v>
      </c>
      <c r="E1" s="2" t="s">
        <v>22</v>
      </c>
      <c r="F1" s="2" t="s">
        <v>23</v>
      </c>
      <c r="G1" s="2" t="s">
        <v>24</v>
      </c>
      <c r="H1" s="2" t="s">
        <v>17</v>
      </c>
      <c r="I1" s="4" t="s">
        <v>56</v>
      </c>
      <c r="J1" s="25" t="s">
        <v>55</v>
      </c>
      <c r="L1" s="17" t="s">
        <v>19</v>
      </c>
      <c r="M1" s="2" t="s">
        <v>12</v>
      </c>
      <c r="N1" s="2" t="s">
        <v>21</v>
      </c>
      <c r="O1" s="2" t="s">
        <v>22</v>
      </c>
      <c r="P1" s="2" t="s">
        <v>23</v>
      </c>
      <c r="Q1" s="2" t="s">
        <v>24</v>
      </c>
      <c r="R1" s="2" t="s">
        <v>17</v>
      </c>
      <c r="S1" s="2" t="s">
        <v>25</v>
      </c>
    </row>
    <row r="2" spans="2:19" x14ac:dyDescent="0.2">
      <c r="B2" s="20">
        <v>44821</v>
      </c>
      <c r="C2" s="12" t="s">
        <v>14</v>
      </c>
      <c r="D2" s="12" t="s">
        <v>15</v>
      </c>
      <c r="E2" s="12">
        <v>19.59</v>
      </c>
      <c r="F2" s="12">
        <v>3.83</v>
      </c>
      <c r="G2" s="12">
        <v>0.39</v>
      </c>
      <c r="H2" s="12">
        <f>'AUmic-ATCA Sep 2022 RESUMEN'!C15</f>
        <v>4.0999999999999996</v>
      </c>
      <c r="I2" s="10">
        <f>'AUmic-ATCA Sep 2022 RESUMEN'!D15</f>
        <v>0.27</v>
      </c>
      <c r="J2" s="10">
        <f>'AUmic-ATCA Sep 2022 RESUMEN'!E15</f>
        <v>3.5000000000000003E-2</v>
      </c>
      <c r="L2" s="20">
        <v>44821</v>
      </c>
      <c r="M2" s="18" t="s">
        <v>14</v>
      </c>
      <c r="N2" s="22" t="s">
        <v>29</v>
      </c>
      <c r="O2" s="18">
        <v>19.59</v>
      </c>
      <c r="P2" s="18">
        <v>3.83</v>
      </c>
      <c r="Q2" s="18">
        <v>0.39</v>
      </c>
      <c r="R2" s="18">
        <v>2.4</v>
      </c>
      <c r="S2" s="18">
        <v>8.5000000000000006E-2</v>
      </c>
    </row>
    <row r="4" spans="2:19" x14ac:dyDescent="0.2">
      <c r="D4" s="7" t="s">
        <v>48</v>
      </c>
      <c r="N4" s="7" t="s">
        <v>48</v>
      </c>
    </row>
    <row r="28" spans="4:14" x14ac:dyDescent="0.2">
      <c r="D28" s="7" t="s">
        <v>49</v>
      </c>
      <c r="N28" s="7" t="s">
        <v>49</v>
      </c>
    </row>
    <row r="35" spans="12:21" x14ac:dyDescent="0.2">
      <c r="L35" s="27"/>
      <c r="M35" s="27"/>
      <c r="N35" s="27"/>
      <c r="O35" s="27"/>
      <c r="P35" s="27"/>
      <c r="Q35" s="27"/>
      <c r="R35" s="27"/>
      <c r="S35" s="27"/>
      <c r="T35" s="27"/>
      <c r="U35" s="27"/>
    </row>
  </sheetData>
  <mergeCells count="1">
    <mergeCell ref="L35:U3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996403-C2E2-ED4F-A73A-9902A0DE44DB}">
  <dimension ref="B1:W51"/>
  <sheetViews>
    <sheetView workbookViewId="0">
      <selection activeCell="H3" sqref="H3"/>
    </sheetView>
  </sheetViews>
  <sheetFormatPr baseColWidth="10" defaultRowHeight="16" x14ac:dyDescent="0.2"/>
  <cols>
    <col min="3" max="3" width="12.1640625" bestFit="1" customWidth="1"/>
    <col min="4" max="4" width="14.83203125" customWidth="1"/>
    <col min="5" max="5" width="13" customWidth="1"/>
    <col min="6" max="6" width="11.33203125" customWidth="1"/>
    <col min="7" max="7" width="12.1640625" customWidth="1"/>
    <col min="9" max="9" width="11.6640625" customWidth="1"/>
    <col min="10" max="10" width="14" customWidth="1"/>
    <col min="11" max="11" width="12.1640625" customWidth="1"/>
    <col min="15" max="15" width="12.1640625" bestFit="1" customWidth="1"/>
    <col min="16" max="16" width="13.1640625" bestFit="1" customWidth="1"/>
    <col min="17" max="18" width="13" bestFit="1" customWidth="1"/>
    <col min="19" max="19" width="17" customWidth="1"/>
  </cols>
  <sheetData>
    <row r="1" spans="2:19" ht="35" customHeight="1" x14ac:dyDescent="0.2">
      <c r="B1" s="1" t="s">
        <v>20</v>
      </c>
      <c r="C1" s="2" t="s">
        <v>12</v>
      </c>
      <c r="D1" s="2" t="s">
        <v>21</v>
      </c>
      <c r="E1" s="2" t="s">
        <v>22</v>
      </c>
      <c r="F1" s="2" t="s">
        <v>23</v>
      </c>
      <c r="G1" s="2" t="s">
        <v>24</v>
      </c>
      <c r="H1" s="2" t="s">
        <v>17</v>
      </c>
      <c r="I1" s="4" t="s">
        <v>54</v>
      </c>
      <c r="J1" s="4" t="s">
        <v>55</v>
      </c>
      <c r="L1" s="17" t="s">
        <v>19</v>
      </c>
      <c r="M1" s="2" t="s">
        <v>12</v>
      </c>
      <c r="N1" s="2" t="s">
        <v>21</v>
      </c>
      <c r="O1" s="2" t="s">
        <v>22</v>
      </c>
      <c r="P1" s="2" t="s">
        <v>23</v>
      </c>
      <c r="Q1" s="2" t="s">
        <v>24</v>
      </c>
      <c r="R1" s="2" t="s">
        <v>17</v>
      </c>
      <c r="S1" s="2" t="s">
        <v>25</v>
      </c>
    </row>
    <row r="2" spans="2:19" x14ac:dyDescent="0.2">
      <c r="B2" s="11">
        <v>44813</v>
      </c>
      <c r="C2" s="12" t="s">
        <v>14</v>
      </c>
      <c r="D2" s="12" t="s">
        <v>15</v>
      </c>
      <c r="E2" s="12">
        <v>19.309999999999999</v>
      </c>
      <c r="F2" s="12">
        <v>3.93</v>
      </c>
      <c r="G2" s="12">
        <v>-0.26</v>
      </c>
      <c r="H2" s="12">
        <f>'AUmic-ATCA Sep 2022 RESUMEN'!C7</f>
        <v>1.67</v>
      </c>
      <c r="I2" s="12">
        <f>'AUmic-ATCA Sep 2022 RESUMEN'!D7</f>
        <v>0.2</v>
      </c>
      <c r="J2" s="10">
        <f>'AUmic-ATCA Sep 2022 RESUMEN'!E7</f>
        <v>0.03</v>
      </c>
      <c r="L2" s="11">
        <v>44813</v>
      </c>
      <c r="M2" s="18" t="s">
        <v>0</v>
      </c>
      <c r="N2" s="18" t="s">
        <v>0</v>
      </c>
      <c r="O2" s="18">
        <v>19.309999999999999</v>
      </c>
      <c r="P2" s="18">
        <v>3.93</v>
      </c>
      <c r="Q2" s="18">
        <v>-0.26</v>
      </c>
      <c r="R2" s="19" t="s">
        <v>0</v>
      </c>
      <c r="S2" s="18">
        <v>2.4E-2</v>
      </c>
    </row>
    <row r="4" spans="2:19" x14ac:dyDescent="0.2">
      <c r="D4" s="7" t="s">
        <v>48</v>
      </c>
      <c r="E4" s="7"/>
      <c r="N4" s="7" t="s">
        <v>48</v>
      </c>
    </row>
    <row r="27" spans="4:23" x14ac:dyDescent="0.2">
      <c r="E27" s="7"/>
      <c r="M27" s="27" t="s">
        <v>31</v>
      </c>
      <c r="N27" s="27"/>
      <c r="O27" s="27"/>
      <c r="P27" s="27"/>
      <c r="Q27" s="27"/>
      <c r="R27" s="27"/>
      <c r="S27" s="27"/>
      <c r="T27" s="27"/>
      <c r="U27" s="27"/>
      <c r="V27" s="27"/>
      <c r="W27" s="27"/>
    </row>
    <row r="28" spans="4:23" x14ac:dyDescent="0.2">
      <c r="D28" s="7" t="s">
        <v>49</v>
      </c>
      <c r="E28" s="7"/>
      <c r="N28" s="7" t="s">
        <v>49</v>
      </c>
    </row>
    <row r="51" spans="13:23" x14ac:dyDescent="0.2">
      <c r="M51" s="27" t="s">
        <v>50</v>
      </c>
      <c r="N51" s="27"/>
      <c r="O51" s="27"/>
      <c r="P51" s="27"/>
      <c r="Q51" s="27"/>
      <c r="R51" s="27"/>
      <c r="S51" s="27"/>
      <c r="T51" s="27"/>
      <c r="U51" s="27"/>
      <c r="V51" s="27"/>
      <c r="W51" s="27"/>
    </row>
  </sheetData>
  <mergeCells count="2">
    <mergeCell ref="M27:W27"/>
    <mergeCell ref="M51:W51"/>
  </mergeCells>
  <pageMargins left="0.7" right="0.7" top="0.75" bottom="0.75" header="0.3" footer="0.3"/>
  <pageSetup paperSize="9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3C2CF8-8A9A-3547-83E1-F346421ACBCF}">
  <dimension ref="B1:U35"/>
  <sheetViews>
    <sheetView workbookViewId="0">
      <selection activeCell="H3" sqref="H3"/>
    </sheetView>
  </sheetViews>
  <sheetFormatPr baseColWidth="10" defaultRowHeight="16" x14ac:dyDescent="0.2"/>
  <cols>
    <col min="4" max="4" width="13.6640625" customWidth="1"/>
    <col min="5" max="5" width="13.83203125" customWidth="1"/>
    <col min="6" max="7" width="12.1640625" customWidth="1"/>
    <col min="9" max="9" width="11.5" customWidth="1"/>
    <col min="10" max="11" width="12.1640625" customWidth="1"/>
    <col min="15" max="15" width="12.1640625" bestFit="1" customWidth="1"/>
    <col min="16" max="16" width="13.1640625" bestFit="1" customWidth="1"/>
    <col min="17" max="18" width="13" bestFit="1" customWidth="1"/>
    <col min="19" max="19" width="17" customWidth="1"/>
  </cols>
  <sheetData>
    <row r="1" spans="2:19" ht="36" customHeight="1" x14ac:dyDescent="0.2">
      <c r="B1" s="1" t="s">
        <v>20</v>
      </c>
      <c r="C1" s="2" t="s">
        <v>12</v>
      </c>
      <c r="D1" s="2" t="s">
        <v>21</v>
      </c>
      <c r="E1" s="2" t="s">
        <v>22</v>
      </c>
      <c r="F1" s="2" t="s">
        <v>23</v>
      </c>
      <c r="G1" s="2" t="s">
        <v>24</v>
      </c>
      <c r="H1" s="2" t="s">
        <v>17</v>
      </c>
      <c r="I1" s="4" t="s">
        <v>56</v>
      </c>
      <c r="J1" s="25" t="s">
        <v>55</v>
      </c>
      <c r="L1" s="17" t="s">
        <v>19</v>
      </c>
      <c r="M1" s="2" t="s">
        <v>12</v>
      </c>
      <c r="N1" s="2" t="s">
        <v>21</v>
      </c>
      <c r="O1" s="2" t="s">
        <v>22</v>
      </c>
      <c r="P1" s="2" t="s">
        <v>23</v>
      </c>
      <c r="Q1" s="2" t="s">
        <v>24</v>
      </c>
      <c r="R1" s="2" t="s">
        <v>17</v>
      </c>
      <c r="S1" s="2" t="s">
        <v>25</v>
      </c>
    </row>
    <row r="2" spans="2:19" x14ac:dyDescent="0.2">
      <c r="B2" s="11">
        <v>44814</v>
      </c>
      <c r="C2" s="12" t="s">
        <v>14</v>
      </c>
      <c r="D2" s="12" t="s">
        <v>15</v>
      </c>
      <c r="E2" s="12">
        <v>20.34</v>
      </c>
      <c r="F2" s="12">
        <v>3.82</v>
      </c>
      <c r="G2" s="12">
        <v>0.82</v>
      </c>
      <c r="H2" s="12">
        <f>'AUmic-ATCA Sep 2022 RESUMEN'!C8</f>
        <v>1.88</v>
      </c>
      <c r="I2" s="12">
        <f>'AUmic-ATCA Sep 2022 RESUMEN'!D8</f>
        <v>0.18</v>
      </c>
      <c r="J2" s="26">
        <f>'AUmic-ATCA Sep 2022 RESUMEN'!E8</f>
        <v>3.2000000000000001E-2</v>
      </c>
      <c r="L2" s="11">
        <v>44814</v>
      </c>
      <c r="M2" s="18" t="s">
        <v>14</v>
      </c>
      <c r="N2" s="22" t="s">
        <v>29</v>
      </c>
      <c r="O2" s="18">
        <v>20.34</v>
      </c>
      <c r="P2" s="18">
        <v>3.82</v>
      </c>
      <c r="Q2" s="18">
        <v>0.82</v>
      </c>
      <c r="R2" s="18">
        <v>-0.34</v>
      </c>
      <c r="S2" s="18">
        <v>2.5000000000000001E-2</v>
      </c>
    </row>
    <row r="4" spans="2:19" x14ac:dyDescent="0.2">
      <c r="D4" s="7" t="s">
        <v>48</v>
      </c>
      <c r="N4" s="7" t="s">
        <v>48</v>
      </c>
    </row>
    <row r="28" spans="4:14" x14ac:dyDescent="0.2">
      <c r="D28" s="7" t="s">
        <v>49</v>
      </c>
      <c r="N28" s="7" t="s">
        <v>49</v>
      </c>
    </row>
    <row r="35" spans="12:21" x14ac:dyDescent="0.2">
      <c r="L35" s="27"/>
      <c r="M35" s="27"/>
      <c r="N35" s="27"/>
      <c r="O35" s="27"/>
      <c r="P35" s="27"/>
      <c r="Q35" s="27"/>
      <c r="R35" s="27"/>
      <c r="S35" s="27"/>
      <c r="T35" s="27"/>
      <c r="U35" s="27"/>
    </row>
  </sheetData>
  <mergeCells count="1">
    <mergeCell ref="L35:U35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540985-7A3A-544D-8DE1-7174B2A7E718}">
  <dimension ref="B1:U57"/>
  <sheetViews>
    <sheetView workbookViewId="0">
      <selection activeCell="H3" sqref="H3"/>
    </sheetView>
  </sheetViews>
  <sheetFormatPr baseColWidth="10" defaultRowHeight="16" x14ac:dyDescent="0.2"/>
  <cols>
    <col min="4" max="4" width="13.6640625" customWidth="1"/>
    <col min="5" max="5" width="13.83203125" customWidth="1"/>
    <col min="6" max="7" width="12.1640625" customWidth="1"/>
    <col min="9" max="9" width="12.1640625" customWidth="1"/>
    <col min="10" max="10" width="13.83203125" customWidth="1"/>
    <col min="11" max="11" width="12.1640625" customWidth="1"/>
    <col min="15" max="15" width="12.1640625" bestFit="1" customWidth="1"/>
    <col min="16" max="16" width="13.1640625" bestFit="1" customWidth="1"/>
    <col min="17" max="18" width="13" bestFit="1" customWidth="1"/>
    <col min="19" max="19" width="17" customWidth="1"/>
  </cols>
  <sheetData>
    <row r="1" spans="2:19" ht="37" customHeight="1" x14ac:dyDescent="0.2">
      <c r="B1" s="1" t="s">
        <v>20</v>
      </c>
      <c r="C1" s="2" t="s">
        <v>12</v>
      </c>
      <c r="D1" s="2" t="s">
        <v>21</v>
      </c>
      <c r="E1" s="2" t="s">
        <v>22</v>
      </c>
      <c r="F1" s="2" t="s">
        <v>23</v>
      </c>
      <c r="G1" s="2" t="s">
        <v>24</v>
      </c>
      <c r="H1" s="2" t="s">
        <v>17</v>
      </c>
      <c r="I1" s="4" t="s">
        <v>56</v>
      </c>
      <c r="J1" s="25" t="s">
        <v>55</v>
      </c>
      <c r="L1" s="17" t="s">
        <v>19</v>
      </c>
      <c r="M1" s="2" t="s">
        <v>12</v>
      </c>
      <c r="N1" s="2" t="s">
        <v>21</v>
      </c>
      <c r="O1" s="2" t="s">
        <v>22</v>
      </c>
      <c r="P1" s="2" t="s">
        <v>23</v>
      </c>
      <c r="Q1" s="2" t="s">
        <v>24</v>
      </c>
      <c r="R1" s="2" t="s">
        <v>17</v>
      </c>
      <c r="S1" s="2" t="s">
        <v>25</v>
      </c>
    </row>
    <row r="2" spans="2:19" x14ac:dyDescent="0.2">
      <c r="B2" s="11">
        <v>44815</v>
      </c>
      <c r="C2" s="12" t="s">
        <v>14</v>
      </c>
      <c r="D2" s="12" t="s">
        <v>15</v>
      </c>
      <c r="E2" s="12">
        <v>26.86</v>
      </c>
      <c r="F2" s="12">
        <v>3.81</v>
      </c>
      <c r="G2" s="12">
        <v>-3.99</v>
      </c>
      <c r="H2" s="12">
        <f>'AUmic-ATCA Sep 2022 RESUMEN'!C9</f>
        <v>1.63</v>
      </c>
      <c r="I2" s="10">
        <f>'AUmic-ATCA Sep 2022 RESUMEN'!D9</f>
        <v>0.2</v>
      </c>
      <c r="J2" s="10">
        <f>'AUmic-ATCA Sep 2022 RESUMEN'!E9</f>
        <v>4.4999999999999998E-2</v>
      </c>
      <c r="L2" s="11">
        <v>44815</v>
      </c>
      <c r="M2" s="18" t="s">
        <v>0</v>
      </c>
      <c r="N2" s="18" t="s">
        <v>0</v>
      </c>
      <c r="O2" s="18">
        <v>26.86</v>
      </c>
      <c r="P2" s="18">
        <v>3.81</v>
      </c>
      <c r="Q2" s="18">
        <v>-3.99</v>
      </c>
      <c r="R2" s="21" t="s">
        <v>0</v>
      </c>
      <c r="S2" s="18">
        <v>2.1999999999999999E-2</v>
      </c>
    </row>
    <row r="4" spans="2:19" x14ac:dyDescent="0.2">
      <c r="D4" s="7" t="s">
        <v>48</v>
      </c>
      <c r="N4" s="7" t="s">
        <v>48</v>
      </c>
    </row>
    <row r="28" spans="4:14" x14ac:dyDescent="0.2">
      <c r="D28" s="7" t="s">
        <v>49</v>
      </c>
      <c r="N28" s="7" t="s">
        <v>49</v>
      </c>
    </row>
    <row r="35" spans="12:21" x14ac:dyDescent="0.2">
      <c r="L35" s="27"/>
      <c r="M35" s="27"/>
      <c r="N35" s="27"/>
      <c r="O35" s="27"/>
      <c r="P35" s="27"/>
      <c r="Q35" s="27"/>
      <c r="R35" s="27"/>
      <c r="S35" s="27"/>
      <c r="T35" s="27"/>
      <c r="U35" s="27"/>
    </row>
    <row r="57" spans="12:12" x14ac:dyDescent="0.2">
      <c r="L57" t="s">
        <v>51</v>
      </c>
    </row>
  </sheetData>
  <mergeCells count="1">
    <mergeCell ref="L35:U3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AA269E-1453-B74B-B18D-2B2BA700F2DB}">
  <dimension ref="B1:U28"/>
  <sheetViews>
    <sheetView workbookViewId="0">
      <selection activeCell="H3" sqref="H3"/>
    </sheetView>
  </sheetViews>
  <sheetFormatPr baseColWidth="10" defaultRowHeight="16" x14ac:dyDescent="0.2"/>
  <cols>
    <col min="4" max="4" width="13.6640625" customWidth="1"/>
    <col min="5" max="5" width="13.83203125" customWidth="1"/>
    <col min="6" max="7" width="12.1640625" customWidth="1"/>
    <col min="9" max="9" width="11.83203125" customWidth="1"/>
    <col min="10" max="10" width="13" customWidth="1"/>
    <col min="11" max="11" width="12.1640625" customWidth="1"/>
    <col min="15" max="15" width="12.1640625" bestFit="1" customWidth="1"/>
    <col min="16" max="16" width="13.1640625" bestFit="1" customWidth="1"/>
    <col min="17" max="18" width="13" bestFit="1" customWidth="1"/>
    <col min="19" max="19" width="17" customWidth="1"/>
  </cols>
  <sheetData>
    <row r="1" spans="2:19" ht="35" customHeight="1" x14ac:dyDescent="0.2">
      <c r="B1" s="1" t="s">
        <v>20</v>
      </c>
      <c r="C1" s="2" t="s">
        <v>12</v>
      </c>
      <c r="D1" s="2" t="s">
        <v>21</v>
      </c>
      <c r="E1" s="2" t="s">
        <v>22</v>
      </c>
      <c r="F1" s="2" t="s">
        <v>23</v>
      </c>
      <c r="G1" s="2" t="s">
        <v>24</v>
      </c>
      <c r="H1" s="2" t="s">
        <v>17</v>
      </c>
      <c r="I1" s="4" t="s">
        <v>56</v>
      </c>
      <c r="J1" s="25" t="s">
        <v>55</v>
      </c>
      <c r="L1" s="17" t="s">
        <v>19</v>
      </c>
      <c r="M1" s="2" t="s">
        <v>12</v>
      </c>
      <c r="N1" s="2" t="s">
        <v>21</v>
      </c>
      <c r="O1" s="2" t="s">
        <v>22</v>
      </c>
      <c r="P1" s="2" t="s">
        <v>23</v>
      </c>
      <c r="Q1" s="2" t="s">
        <v>24</v>
      </c>
      <c r="R1" s="2" t="s">
        <v>17</v>
      </c>
      <c r="S1" s="2" t="s">
        <v>25</v>
      </c>
    </row>
    <row r="2" spans="2:19" x14ac:dyDescent="0.2">
      <c r="B2" s="11">
        <v>44816</v>
      </c>
      <c r="C2" s="12" t="s">
        <v>14</v>
      </c>
      <c r="D2" s="12" t="s">
        <v>15</v>
      </c>
      <c r="E2" s="12">
        <v>18.420000000000002</v>
      </c>
      <c r="F2" s="12">
        <v>4.33</v>
      </c>
      <c r="G2" s="12">
        <v>11.32</v>
      </c>
      <c r="H2" s="12">
        <f>'AUmic-ATCA Sep 2022 RESUMEN'!C10</f>
        <v>2.41</v>
      </c>
      <c r="I2" s="10">
        <f>'AUmic-ATCA Sep 2022 RESUMEN'!D10</f>
        <v>0.09</v>
      </c>
      <c r="J2" s="10">
        <f>'AUmic-ATCA Sep 2022 RESUMEN'!E10</f>
        <v>3.4000000000000002E-2</v>
      </c>
      <c r="L2" s="11">
        <v>44816</v>
      </c>
      <c r="M2" s="18" t="s">
        <v>26</v>
      </c>
      <c r="N2" s="22" t="s">
        <v>27</v>
      </c>
      <c r="O2" s="18">
        <v>18.420000000000002</v>
      </c>
      <c r="P2" s="18">
        <v>4.33</v>
      </c>
      <c r="Q2" s="18">
        <v>11.32</v>
      </c>
      <c r="R2" s="18">
        <v>0.33</v>
      </c>
      <c r="S2" s="18">
        <v>2.4E-2</v>
      </c>
    </row>
    <row r="4" spans="2:19" x14ac:dyDescent="0.2">
      <c r="D4" s="7" t="s">
        <v>48</v>
      </c>
      <c r="N4" s="7" t="s">
        <v>48</v>
      </c>
    </row>
    <row r="27" spans="4:21" x14ac:dyDescent="0.2">
      <c r="L27" s="33" t="s">
        <v>28</v>
      </c>
      <c r="M27" s="33"/>
      <c r="N27" s="33"/>
      <c r="O27" s="33"/>
      <c r="P27" s="33"/>
      <c r="Q27" s="33"/>
      <c r="R27" s="33"/>
      <c r="S27" s="33"/>
      <c r="T27" s="33"/>
      <c r="U27" s="33"/>
    </row>
    <row r="28" spans="4:21" x14ac:dyDescent="0.2">
      <c r="D28" s="7" t="s">
        <v>49</v>
      </c>
      <c r="N28" s="7" t="s">
        <v>49</v>
      </c>
    </row>
  </sheetData>
  <mergeCells count="1">
    <mergeCell ref="L27:U27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28C87B-8F66-0D4A-9E57-7B9C79D6474D}">
  <dimension ref="B1:U35"/>
  <sheetViews>
    <sheetView workbookViewId="0">
      <selection activeCell="H3" sqref="H3"/>
    </sheetView>
  </sheetViews>
  <sheetFormatPr baseColWidth="10" defaultRowHeight="16" x14ac:dyDescent="0.2"/>
  <cols>
    <col min="4" max="4" width="13.6640625" customWidth="1"/>
    <col min="5" max="5" width="13.83203125" customWidth="1"/>
    <col min="6" max="7" width="12.1640625" customWidth="1"/>
    <col min="9" max="9" width="12" customWidth="1"/>
    <col min="10" max="10" width="13.6640625" customWidth="1"/>
    <col min="11" max="11" width="12.1640625" customWidth="1"/>
    <col min="15" max="15" width="12.1640625" bestFit="1" customWidth="1"/>
    <col min="16" max="16" width="13.1640625" bestFit="1" customWidth="1"/>
    <col min="17" max="18" width="13" bestFit="1" customWidth="1"/>
    <col min="19" max="19" width="17" customWidth="1"/>
  </cols>
  <sheetData>
    <row r="1" spans="2:19" ht="31" customHeight="1" x14ac:dyDescent="0.2">
      <c r="B1" s="1" t="s">
        <v>20</v>
      </c>
      <c r="C1" s="2" t="s">
        <v>12</v>
      </c>
      <c r="D1" s="2" t="s">
        <v>21</v>
      </c>
      <c r="E1" s="2" t="s">
        <v>22</v>
      </c>
      <c r="F1" s="2" t="s">
        <v>23</v>
      </c>
      <c r="G1" s="2" t="s">
        <v>24</v>
      </c>
      <c r="H1" s="2" t="s">
        <v>17</v>
      </c>
      <c r="I1" s="4" t="s">
        <v>56</v>
      </c>
      <c r="J1" s="25" t="s">
        <v>55</v>
      </c>
      <c r="L1" s="17" t="s">
        <v>19</v>
      </c>
      <c r="M1" s="2" t="s">
        <v>12</v>
      </c>
      <c r="N1" s="2" t="s">
        <v>21</v>
      </c>
      <c r="O1" s="2" t="s">
        <v>22</v>
      </c>
      <c r="P1" s="2" t="s">
        <v>23</v>
      </c>
      <c r="Q1" s="2" t="s">
        <v>24</v>
      </c>
      <c r="R1" s="2" t="s">
        <v>17</v>
      </c>
      <c r="S1" s="2" t="s">
        <v>25</v>
      </c>
    </row>
    <row r="2" spans="2:19" x14ac:dyDescent="0.2">
      <c r="B2" s="11">
        <v>44817</v>
      </c>
      <c r="C2" s="12" t="s">
        <v>14</v>
      </c>
      <c r="D2" s="12" t="s">
        <v>15</v>
      </c>
      <c r="E2" s="12">
        <v>19.02</v>
      </c>
      <c r="F2" s="12">
        <v>3.89</v>
      </c>
      <c r="G2" s="12">
        <v>-2.71</v>
      </c>
      <c r="H2" s="12">
        <f>'AUmic-ATCA Sep 2022 RESUMEN'!C11</f>
        <v>1.42</v>
      </c>
      <c r="I2" s="10">
        <f>'AUmic-ATCA Sep 2022 RESUMEN'!D11</f>
        <v>0.22</v>
      </c>
      <c r="J2" s="10">
        <f>'AUmic-ATCA Sep 2022 RESUMEN'!E11</f>
        <v>3.2000000000000001E-2</v>
      </c>
      <c r="L2" s="11">
        <v>44817</v>
      </c>
      <c r="M2" s="18" t="s">
        <v>14</v>
      </c>
      <c r="N2" s="22" t="s">
        <v>29</v>
      </c>
      <c r="O2" s="18">
        <v>19.02</v>
      </c>
      <c r="P2" s="18">
        <v>3.89</v>
      </c>
      <c r="Q2" s="18">
        <v>-2.71</v>
      </c>
      <c r="R2" s="18">
        <v>0.37</v>
      </c>
      <c r="S2" s="18">
        <v>2.4E-2</v>
      </c>
    </row>
    <row r="4" spans="2:19" x14ac:dyDescent="0.2">
      <c r="D4" s="7" t="s">
        <v>48</v>
      </c>
      <c r="N4" s="7" t="s">
        <v>48</v>
      </c>
    </row>
    <row r="28" spans="4:14" x14ac:dyDescent="0.2">
      <c r="D28" s="7" t="s">
        <v>49</v>
      </c>
      <c r="N28" s="7" t="s">
        <v>49</v>
      </c>
    </row>
    <row r="35" spans="12:21" x14ac:dyDescent="0.2">
      <c r="L35" s="27"/>
      <c r="M35" s="27"/>
      <c r="N35" s="27"/>
      <c r="O35" s="27"/>
      <c r="P35" s="27"/>
      <c r="Q35" s="27"/>
      <c r="R35" s="27"/>
      <c r="S35" s="27"/>
      <c r="T35" s="27"/>
      <c r="U35" s="27"/>
    </row>
  </sheetData>
  <mergeCells count="1">
    <mergeCell ref="L35:U35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012284-D91F-2244-B3EB-27B6E1780A00}">
  <dimension ref="B1:U28"/>
  <sheetViews>
    <sheetView workbookViewId="0">
      <selection activeCell="H3" sqref="H3"/>
    </sheetView>
  </sheetViews>
  <sheetFormatPr baseColWidth="10" defaultRowHeight="16" x14ac:dyDescent="0.2"/>
  <cols>
    <col min="4" max="4" width="13.6640625" customWidth="1"/>
    <col min="5" max="5" width="13.83203125" customWidth="1"/>
    <col min="6" max="7" width="12.1640625" customWidth="1"/>
    <col min="9" max="9" width="12" customWidth="1"/>
    <col min="10" max="11" width="12.1640625" customWidth="1"/>
    <col min="15" max="15" width="12.1640625" bestFit="1" customWidth="1"/>
    <col min="16" max="16" width="13.1640625" bestFit="1" customWidth="1"/>
    <col min="17" max="18" width="13" bestFit="1" customWidth="1"/>
    <col min="19" max="19" width="17" customWidth="1"/>
  </cols>
  <sheetData>
    <row r="1" spans="2:19" ht="35" customHeight="1" x14ac:dyDescent="0.2">
      <c r="B1" s="1" t="s">
        <v>20</v>
      </c>
      <c r="C1" s="2" t="s">
        <v>12</v>
      </c>
      <c r="D1" s="2" t="s">
        <v>21</v>
      </c>
      <c r="E1" s="2" t="s">
        <v>22</v>
      </c>
      <c r="F1" s="2" t="s">
        <v>23</v>
      </c>
      <c r="G1" s="2" t="s">
        <v>24</v>
      </c>
      <c r="H1" s="2" t="s">
        <v>17</v>
      </c>
      <c r="I1" s="4" t="s">
        <v>56</v>
      </c>
      <c r="J1" s="25" t="s">
        <v>55</v>
      </c>
      <c r="L1" s="17" t="s">
        <v>19</v>
      </c>
      <c r="M1" s="2" t="s">
        <v>12</v>
      </c>
      <c r="N1" s="2" t="s">
        <v>21</v>
      </c>
      <c r="O1" s="2" t="s">
        <v>22</v>
      </c>
      <c r="P1" s="2" t="s">
        <v>23</v>
      </c>
      <c r="Q1" s="2" t="s">
        <v>24</v>
      </c>
      <c r="R1" s="2" t="s">
        <v>17</v>
      </c>
      <c r="S1" s="2" t="s">
        <v>25</v>
      </c>
    </row>
    <row r="2" spans="2:19" x14ac:dyDescent="0.2">
      <c r="B2" s="11">
        <v>44818</v>
      </c>
      <c r="C2" s="12" t="s">
        <v>14</v>
      </c>
      <c r="D2" s="12" t="s">
        <v>15</v>
      </c>
      <c r="E2" s="12">
        <v>19.21</v>
      </c>
      <c r="F2" s="12">
        <v>3.93</v>
      </c>
      <c r="G2" s="12">
        <v>-2.1</v>
      </c>
      <c r="H2" s="12">
        <f>'AUmic-ATCA Sep 2022 RESUMEN'!C12</f>
        <v>0.82</v>
      </c>
      <c r="I2" s="10">
        <f>'AUmic-ATCA Sep 2022 RESUMEN'!D12</f>
        <v>0.2</v>
      </c>
      <c r="J2" s="10">
        <f>'AUmic-ATCA Sep 2022 RESUMEN'!E12</f>
        <v>3.3000000000000002E-2</v>
      </c>
      <c r="L2" s="11">
        <v>44818</v>
      </c>
      <c r="M2" s="18" t="s">
        <v>0</v>
      </c>
      <c r="N2" s="18" t="s">
        <v>0</v>
      </c>
      <c r="O2" s="18">
        <v>19.21</v>
      </c>
      <c r="P2" s="18">
        <v>3.93</v>
      </c>
      <c r="Q2" s="18">
        <v>-2.1</v>
      </c>
      <c r="R2" s="21" t="s">
        <v>0</v>
      </c>
      <c r="S2" s="18">
        <v>2.5999999999999999E-2</v>
      </c>
    </row>
    <row r="4" spans="2:19" x14ac:dyDescent="0.2">
      <c r="D4" s="7" t="s">
        <v>48</v>
      </c>
      <c r="N4" s="7" t="s">
        <v>48</v>
      </c>
    </row>
    <row r="27" spans="4:21" x14ac:dyDescent="0.2">
      <c r="L27" s="33" t="s">
        <v>30</v>
      </c>
      <c r="M27" s="33"/>
      <c r="N27" s="33"/>
      <c r="O27" s="33"/>
      <c r="P27" s="33"/>
      <c r="Q27" s="33"/>
      <c r="R27" s="33"/>
      <c r="S27" s="33"/>
      <c r="T27" s="33"/>
      <c r="U27" s="33"/>
    </row>
    <row r="28" spans="4:21" x14ac:dyDescent="0.2">
      <c r="D28" s="7" t="s">
        <v>49</v>
      </c>
      <c r="N28" s="7" t="s">
        <v>49</v>
      </c>
    </row>
  </sheetData>
  <mergeCells count="1">
    <mergeCell ref="L27:U27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9A01FC-3D3E-8D47-A751-AABD1665B7FB}">
  <dimension ref="B1:V28"/>
  <sheetViews>
    <sheetView workbookViewId="0">
      <selection activeCell="H3" sqref="H3"/>
    </sheetView>
  </sheetViews>
  <sheetFormatPr baseColWidth="10" defaultRowHeight="16" x14ac:dyDescent="0.2"/>
  <cols>
    <col min="4" max="4" width="13.6640625" customWidth="1"/>
    <col min="5" max="5" width="13.83203125" customWidth="1"/>
    <col min="6" max="7" width="12.1640625" customWidth="1"/>
    <col min="9" max="9" width="11.83203125" customWidth="1"/>
    <col min="10" max="10" width="12.33203125" customWidth="1"/>
    <col min="11" max="11" width="12.1640625" customWidth="1"/>
    <col min="15" max="15" width="12.1640625" bestFit="1" customWidth="1"/>
    <col min="16" max="16" width="13.1640625" bestFit="1" customWidth="1"/>
    <col min="17" max="18" width="13" bestFit="1" customWidth="1"/>
    <col min="19" max="19" width="17" customWidth="1"/>
  </cols>
  <sheetData>
    <row r="1" spans="2:19" ht="30" customHeight="1" x14ac:dyDescent="0.2">
      <c r="B1" s="1" t="s">
        <v>20</v>
      </c>
      <c r="C1" s="2" t="s">
        <v>12</v>
      </c>
      <c r="D1" s="2" t="s">
        <v>21</v>
      </c>
      <c r="E1" s="2" t="s">
        <v>22</v>
      </c>
      <c r="F1" s="2" t="s">
        <v>23</v>
      </c>
      <c r="G1" s="2" t="s">
        <v>24</v>
      </c>
      <c r="H1" s="2" t="s">
        <v>17</v>
      </c>
      <c r="I1" s="4" t="s">
        <v>56</v>
      </c>
      <c r="J1" s="25" t="s">
        <v>55</v>
      </c>
      <c r="L1" s="17" t="s">
        <v>19</v>
      </c>
      <c r="M1" s="2" t="s">
        <v>12</v>
      </c>
      <c r="N1" s="2" t="s">
        <v>21</v>
      </c>
      <c r="O1" s="2" t="s">
        <v>22</v>
      </c>
      <c r="P1" s="2" t="s">
        <v>23</v>
      </c>
      <c r="Q1" s="2" t="s">
        <v>24</v>
      </c>
      <c r="R1" s="2" t="s">
        <v>17</v>
      </c>
      <c r="S1" s="2" t="s">
        <v>25</v>
      </c>
    </row>
    <row r="2" spans="2:19" x14ac:dyDescent="0.2">
      <c r="B2" s="11">
        <v>44819</v>
      </c>
      <c r="C2" s="12" t="s">
        <v>14</v>
      </c>
      <c r="D2" s="12" t="s">
        <v>15</v>
      </c>
      <c r="E2" s="12">
        <v>23.14</v>
      </c>
      <c r="F2" s="12">
        <v>4.13</v>
      </c>
      <c r="G2" s="12">
        <v>-8.24</v>
      </c>
      <c r="H2" s="12">
        <f>'AUmic-ATCA Sep 2022 RESUMEN'!C13</f>
        <v>1.5</v>
      </c>
      <c r="I2" s="10">
        <f>'AUmic-ATCA Sep 2022 RESUMEN'!D13</f>
        <v>0.27</v>
      </c>
      <c r="J2" s="10">
        <f>'AUmic-ATCA Sep 2022 RESUMEN'!E13</f>
        <v>6.7000000000000004E-2</v>
      </c>
      <c r="L2" s="11">
        <v>44819</v>
      </c>
      <c r="M2" s="18" t="s">
        <v>0</v>
      </c>
      <c r="N2" s="18" t="s">
        <v>0</v>
      </c>
      <c r="O2" s="18">
        <v>24.14</v>
      </c>
      <c r="P2" s="18">
        <v>4.13</v>
      </c>
      <c r="Q2" s="18">
        <v>-8.24</v>
      </c>
      <c r="R2" s="21" t="s">
        <v>0</v>
      </c>
      <c r="S2" s="18">
        <v>2.5999999999999999E-2</v>
      </c>
    </row>
    <row r="4" spans="2:19" x14ac:dyDescent="0.2">
      <c r="D4" s="7" t="s">
        <v>48</v>
      </c>
      <c r="N4" s="7" t="s">
        <v>48</v>
      </c>
    </row>
    <row r="27" spans="4:22" x14ac:dyDescent="0.2">
      <c r="L27" s="27" t="s">
        <v>32</v>
      </c>
      <c r="M27" s="27"/>
      <c r="N27" s="27"/>
      <c r="O27" s="27"/>
      <c r="P27" s="27"/>
      <c r="Q27" s="27"/>
      <c r="R27" s="27"/>
      <c r="S27" s="27"/>
      <c r="T27" s="27"/>
      <c r="U27" s="27"/>
      <c r="V27" s="27"/>
    </row>
    <row r="28" spans="4:22" x14ac:dyDescent="0.2">
      <c r="D28" s="7" t="s">
        <v>49</v>
      </c>
      <c r="N28" s="7" t="s">
        <v>49</v>
      </c>
    </row>
  </sheetData>
  <mergeCells count="1">
    <mergeCell ref="L27:V27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45BED3-FB49-574D-BBE6-BB5BD5E63ED1}">
  <dimension ref="B1:U35"/>
  <sheetViews>
    <sheetView workbookViewId="0">
      <selection activeCell="H3" sqref="H3"/>
    </sheetView>
  </sheetViews>
  <sheetFormatPr baseColWidth="10" defaultRowHeight="16" x14ac:dyDescent="0.2"/>
  <cols>
    <col min="4" max="4" width="13.6640625" customWidth="1"/>
    <col min="5" max="5" width="13.83203125" customWidth="1"/>
    <col min="6" max="7" width="12.1640625" customWidth="1"/>
    <col min="9" max="9" width="11.33203125" customWidth="1"/>
    <col min="10" max="10" width="11.83203125" customWidth="1"/>
    <col min="11" max="11" width="12.1640625" customWidth="1"/>
    <col min="15" max="15" width="12.1640625" bestFit="1" customWidth="1"/>
    <col min="16" max="16" width="13.1640625" bestFit="1" customWidth="1"/>
    <col min="17" max="18" width="13" bestFit="1" customWidth="1"/>
    <col min="19" max="19" width="17" customWidth="1"/>
  </cols>
  <sheetData>
    <row r="1" spans="2:19" ht="30" customHeight="1" x14ac:dyDescent="0.2">
      <c r="B1" s="1" t="s">
        <v>20</v>
      </c>
      <c r="C1" s="2" t="s">
        <v>12</v>
      </c>
      <c r="D1" s="2" t="s">
        <v>21</v>
      </c>
      <c r="E1" s="2" t="s">
        <v>22</v>
      </c>
      <c r="F1" s="2" t="s">
        <v>23</v>
      </c>
      <c r="G1" s="2" t="s">
        <v>24</v>
      </c>
      <c r="H1" s="2" t="s">
        <v>17</v>
      </c>
      <c r="I1" s="4" t="s">
        <v>56</v>
      </c>
      <c r="J1" s="25" t="s">
        <v>55</v>
      </c>
      <c r="L1" s="17" t="s">
        <v>19</v>
      </c>
      <c r="M1" s="2" t="s">
        <v>12</v>
      </c>
      <c r="N1" s="2" t="s">
        <v>21</v>
      </c>
      <c r="O1" s="2" t="s">
        <v>22</v>
      </c>
      <c r="P1" s="2" t="s">
        <v>23</v>
      </c>
      <c r="Q1" s="2" t="s">
        <v>24</v>
      </c>
      <c r="R1" s="2" t="s">
        <v>17</v>
      </c>
      <c r="S1" s="2" t="s">
        <v>25</v>
      </c>
    </row>
    <row r="2" spans="2:19" x14ac:dyDescent="0.2">
      <c r="B2" s="11">
        <v>44820</v>
      </c>
      <c r="C2" s="12" t="s">
        <v>14</v>
      </c>
      <c r="D2" s="12" t="s">
        <v>15</v>
      </c>
      <c r="E2" s="12">
        <v>19.27</v>
      </c>
      <c r="F2" s="12">
        <v>3.8</v>
      </c>
      <c r="G2" s="12">
        <v>1.75</v>
      </c>
      <c r="H2" s="12">
        <f>'AUmic-ATCA Sep 2022 RESUMEN'!C14</f>
        <v>0.86</v>
      </c>
      <c r="I2" s="10">
        <f>'AUmic-ATCA Sep 2022 RESUMEN'!D14</f>
        <v>0.15</v>
      </c>
      <c r="J2" s="10">
        <f>'AUmic-ATCA Sep 2022 RESUMEN'!E14</f>
        <v>3.3000000000000002E-2</v>
      </c>
      <c r="L2" s="11">
        <v>44820</v>
      </c>
      <c r="M2" s="18" t="s">
        <v>14</v>
      </c>
      <c r="N2" s="22" t="s">
        <v>29</v>
      </c>
      <c r="O2" s="18">
        <v>19.27</v>
      </c>
      <c r="P2" s="18">
        <v>3.8</v>
      </c>
      <c r="Q2" s="18">
        <v>1.75</v>
      </c>
      <c r="R2" s="18">
        <v>-0.14000000000000001</v>
      </c>
      <c r="S2" s="18">
        <v>1.9E-2</v>
      </c>
    </row>
    <row r="4" spans="2:19" x14ac:dyDescent="0.2">
      <c r="D4" s="7" t="s">
        <v>48</v>
      </c>
      <c r="N4" s="7" t="s">
        <v>48</v>
      </c>
    </row>
    <row r="28" spans="4:14" x14ac:dyDescent="0.2">
      <c r="D28" s="7" t="s">
        <v>49</v>
      </c>
      <c r="N28" s="7" t="s">
        <v>49</v>
      </c>
    </row>
    <row r="35" spans="12:21" x14ac:dyDescent="0.2">
      <c r="L35" s="27"/>
      <c r="M35" s="27"/>
      <c r="N35" s="27"/>
      <c r="O35" s="27"/>
      <c r="P35" s="27"/>
      <c r="Q35" s="27"/>
      <c r="R35" s="27"/>
      <c r="S35" s="27"/>
      <c r="T35" s="27"/>
      <c r="U35" s="27"/>
    </row>
  </sheetData>
  <mergeCells count="1">
    <mergeCell ref="L35:U35"/>
  </mergeCells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AUmic-ATCA Sep 2022 RESUMEN</vt:lpstr>
      <vt:lpstr>AUmic-ATCA 9-Sep-2022</vt:lpstr>
      <vt:lpstr>AUmic-ATCA 10-Sep-2022</vt:lpstr>
      <vt:lpstr>AUmic-ATCA 11-Sep-2022</vt:lpstr>
      <vt:lpstr>AUmic-ATCA 12-Sep-2022</vt:lpstr>
      <vt:lpstr>AUmic-ATCA 13-Sep-2022</vt:lpstr>
      <vt:lpstr>AUmic-ATCA 14-Sep-2022</vt:lpstr>
      <vt:lpstr>AUmic-ATCA 15-Sep-2022</vt:lpstr>
      <vt:lpstr>AUmic-ATCA 16-Sep-2022</vt:lpstr>
      <vt:lpstr>AUmic-ATCA 17-Sep-2022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jberlop jberlop</dc:creator>
  <cp:lastModifiedBy>jberlop jberlop</cp:lastModifiedBy>
  <dcterms:created xsi:type="dcterms:W3CDTF">2022-05-09T08:50:29Z</dcterms:created>
  <dcterms:modified xsi:type="dcterms:W3CDTF">2023-03-11T11:06:57Z</dcterms:modified>
</cp:coreProperties>
</file>